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1"/>
  </bookViews>
  <sheets>
    <sheet name="Аналіз 0150" sheetId="1" r:id="rId1"/>
    <sheet name="Результати 0150" sheetId="2" r:id="rId2"/>
  </sheets>
  <definedNames>
    <definedName name="_xlnm.Print_Area" localSheetId="0">'Аналіз 0150'!$A$1:$H$65</definedName>
  </definedNames>
  <calcPr fullCalcOnLoad="1"/>
</workbook>
</file>

<file path=xl/sharedStrings.xml><?xml version="1.0" encoding="utf-8"?>
<sst xmlns="http://schemas.openxmlformats.org/spreadsheetml/2006/main" count="210" uniqueCount="93">
  <si>
    <t>Затверджено</t>
  </si>
  <si>
    <t>(КПКВК МБ)</t>
  </si>
  <si>
    <t>(найменування головного розпорядника)</t>
  </si>
  <si>
    <t>2.</t>
  </si>
  <si>
    <t>3.</t>
  </si>
  <si>
    <t>№ з/п</t>
  </si>
  <si>
    <t>Показники</t>
  </si>
  <si>
    <t>х</t>
  </si>
  <si>
    <t>(найменування бюджетної програми)</t>
  </si>
  <si>
    <t>Виконання результативних показників бюджетної програми</t>
  </si>
  <si>
    <t>Виконано</t>
  </si>
  <si>
    <t>Виконання плану</t>
  </si>
  <si>
    <t>x</t>
  </si>
  <si>
    <t>Показники якості:</t>
  </si>
  <si>
    <t>Завдання: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</si>
  <si>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</si>
  <si>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</si>
  <si>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</si>
  <si>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</si>
  <si>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</si>
  <si>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</si>
  <si>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-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</si>
  <si>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</si>
  <si>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</si>
  <si>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</si>
  <si>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</si>
  <si>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</si>
  <si>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</si>
  <si>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t>Назва підпрограми / завдання бюджетної програми1</t>
  </si>
  <si>
    <t>1.</t>
  </si>
  <si>
    <t>Додаток1</t>
  </si>
  <si>
    <t>Середній результат оцінки програми</t>
  </si>
  <si>
    <r>
      <t>Програма:</t>
    </r>
    <r>
      <rPr>
        <sz val="11"/>
        <rFont val="Times New Roman"/>
        <family val="1"/>
      </rPr>
      <t xml:space="preserve"> </t>
    </r>
  </si>
  <si>
    <t>відсоток порушень приведених у відповідність до чинного законодавства з загальної їх кількості</t>
  </si>
  <si>
    <t>Попередній період (2017 рік)</t>
  </si>
  <si>
    <t>Звітний період (2018 рік)</t>
  </si>
  <si>
    <t xml:space="preserve">Показники ефективності </t>
  </si>
  <si>
    <t>Ефективність завдання 1</t>
  </si>
  <si>
    <t xml:space="preserve">Показник якості </t>
  </si>
  <si>
    <t>Ефективність завдання 2</t>
  </si>
  <si>
    <t>Ефективність завдання 3</t>
  </si>
  <si>
    <t>станом на 01.01.2019 року</t>
  </si>
  <si>
    <t>Коломацька селищна рада</t>
  </si>
  <si>
    <t>0110000</t>
  </si>
  <si>
    <t>0100000</t>
  </si>
  <si>
    <t>_______________Г.М. Паймаш</t>
  </si>
  <si>
    <t xml:space="preserve">Начальник   фінансового управління  </t>
  </si>
  <si>
    <r>
      <t>1) Розрахунок порівняння результативності бюджетної програми із показниками попередніх періодів І</t>
    </r>
    <r>
      <rPr>
        <vertAlign val="subscript"/>
        <sz val="11"/>
        <rFont val="Times New Roman"/>
        <family val="1"/>
      </rPr>
      <t xml:space="preserve"> і </t>
    </r>
    <r>
      <rPr>
        <sz val="11"/>
        <rFont val="Times New Roman"/>
        <family val="1"/>
      </rPr>
      <t>= 100/0=0</t>
    </r>
  </si>
  <si>
    <r>
      <t>Розрахунок кількості набраних балів за параметром порівняння результативності бюджетних програм із показниками попередніх періодів. Оскільки І і</t>
    </r>
    <r>
      <rPr>
        <vertAlign val="subscript"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=0,00, що відповідає критерію оцінки 0,00 </t>
    </r>
    <r>
      <rPr>
        <u val="single"/>
        <sz val="11"/>
        <rFont val="Times New Roman"/>
        <family val="1"/>
      </rPr>
      <t>&lt;</t>
    </r>
    <r>
      <rPr>
        <sz val="11"/>
        <rFont val="Times New Roman"/>
        <family val="1"/>
      </rPr>
      <t xml:space="preserve"> Іі &lt;І, то за цим параметром для даної програми нараховується 0 балів</t>
    </r>
  </si>
  <si>
    <r>
      <t xml:space="preserve">1 </t>
    </r>
    <r>
      <rPr>
        <sz val="8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</si>
  <si>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r>
      <t xml:space="preserve">2 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</si>
  <si>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t>0110150</t>
  </si>
  <si>
    <r>
      <t xml:space="preserve">Ефективність програми,                          Е = І </t>
    </r>
    <r>
      <rPr>
        <b/>
        <vertAlign val="subscript"/>
        <sz val="10"/>
        <rFont val="Times New Roman"/>
        <family val="1"/>
      </rPr>
      <t>(еф)</t>
    </r>
    <r>
      <rPr>
        <b/>
        <sz val="10"/>
        <rFont val="Times New Roman"/>
        <family val="1"/>
      </rPr>
      <t xml:space="preserve">  + І </t>
    </r>
    <r>
      <rPr>
        <b/>
        <vertAlign val="subscript"/>
        <sz val="10"/>
        <rFont val="Times New Roman"/>
        <family val="1"/>
      </rPr>
      <t xml:space="preserve">(як) </t>
    </r>
    <r>
      <rPr>
        <b/>
        <sz val="10"/>
        <rFont val="Times New Roman"/>
        <family val="1"/>
      </rPr>
      <t xml:space="preserve">+ І </t>
    </r>
    <r>
      <rPr>
        <b/>
        <vertAlign val="subscript"/>
        <sz val="10"/>
        <rFont val="Times New Roman"/>
        <family val="1"/>
      </rPr>
      <t>1</t>
    </r>
  </si>
  <si>
    <t>Завдання 1:
 Здійснення ефективного управління органами місцевого самоврядування по виконанню власних і делегованих повноважень</t>
  </si>
  <si>
    <t>кількість виконаних листів, звернень, заяв, скарг на одного працівника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</si>
  <si>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</si>
  <si>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</si>
  <si>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кількість прийнятих рішень сесій на 1 працівника</t>
  </si>
  <si>
    <r>
      <t>Середній індекс виконання показників ефективності  I</t>
    </r>
    <r>
      <rPr>
        <b/>
        <i/>
        <vertAlign val="subscript"/>
        <sz val="10"/>
        <rFont val="Times New Roman"/>
        <family val="1"/>
      </rPr>
      <t xml:space="preserve"> (еф)</t>
    </r>
  </si>
  <si>
    <r>
      <t>Середній індекс виконання показників якості  I</t>
    </r>
    <r>
      <rPr>
        <b/>
        <i/>
        <vertAlign val="subscript"/>
        <sz val="10"/>
        <rFont val="Times New Roman"/>
        <family val="1"/>
      </rPr>
      <t xml:space="preserve"> (як)</t>
    </r>
  </si>
  <si>
    <t xml:space="preserve">Показники якості </t>
  </si>
  <si>
    <t>Середні витрати на придбання одиниці комп"ютерної техніки</t>
  </si>
  <si>
    <t>Середні витрати на придбання одиниці оргтехніки</t>
  </si>
  <si>
    <t>Середні витрати на придбання одного легкового автомобіля</t>
  </si>
  <si>
    <t>Середні витрати на придбання одного металопластикового вікна</t>
  </si>
  <si>
    <t>Середні витрати на придбання 1 дров"яного котла</t>
  </si>
  <si>
    <t>Середні витрати на придбання 1 кондиціонера</t>
  </si>
  <si>
    <t>Середні витрати на придбання одиниці металопластикових дверей</t>
  </si>
  <si>
    <t>Рівень оновлення матеріально-технічної бази</t>
  </si>
  <si>
    <t>Середня вартість ремонту одного об"єкта</t>
  </si>
  <si>
    <t>Середні витрати на проведення реконструкції системи газопостачання 1 об"єкту по вул. Пушкіна, 17 в с. Шелестове</t>
  </si>
  <si>
    <t>Аналіз ефективності виконання бюджетної програми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</si>
  <si>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</t>
  </si>
  <si>
    <t>Завдання 1:Здійснення ефективного управління органами місцевого самоврядування по виконанню власних і делегованих повноважень</t>
  </si>
  <si>
    <t>Завдання 2: Придбання обладнання та предметів довгострокового користуванн</t>
  </si>
  <si>
    <t>Завдання 3: Проведення капітальних ремонтів</t>
  </si>
  <si>
    <t>Завдання 4: Проведення реконструкції та реставрації інших об"єктів</t>
  </si>
  <si>
    <t>При порівнянні отриманого значення зі шкалою оцінки ефективності бюджетних програм можемо зробити висновок, що дана програма має високу ефективність програми.</t>
  </si>
  <si>
    <t>Здійснення ефективного управління органами місцевого самоврядування по виконанню власних і делегованих повноважень</t>
  </si>
  <si>
    <t>4.</t>
  </si>
  <si>
    <t>Завдання 2: Придбання обладнання та предметів довгострокового користування</t>
  </si>
  <si>
    <t>Проведення капітальних ремонтів</t>
  </si>
  <si>
    <t>Завдання 4: Проведення капітальних ремонтів</t>
  </si>
  <si>
    <t>Проведений аналіз виконання бюджетної програми показав,  що загалом завдання виконано успішно. Причиною низької ефективності є відсутність показника якості.</t>
  </si>
  <si>
    <r>
      <rPr>
        <b/>
        <i/>
        <sz val="11"/>
        <rFont val="Times New Roman"/>
        <family val="1"/>
      </rPr>
      <t>Е</t>
    </r>
    <r>
      <rPr>
        <b/>
        <sz val="11"/>
        <rFont val="Times New Roman"/>
        <family val="1"/>
      </rPr>
      <t xml:space="preserve"> = (1,64+2,33+1,10+2,25+1,14+2,01+1,0+1,0+1,0+1,0+1,0+1,34+1,0)*100/13+(1,0)*100/1+0=</t>
    </r>
  </si>
  <si>
    <t xml:space="preserve">В порівнянні отриманого значення зі шкалою оцінки ефективності бюджетних програм дана програма має </t>
  </si>
  <si>
    <t>висока ефективність.</t>
  </si>
  <si>
    <t>Завдання 1: Здійснення ефективного управління органами місцевого самоврядування по виконанню власних і делегованих повноважень</t>
  </si>
  <si>
    <t>Завдання 3:Проведення капітальних ремонтів</t>
  </si>
  <si>
    <t>Завдання 4:  Проведення реконструкції та реставрації інших об"єктів</t>
  </si>
  <si>
    <t>Проведення реконструкції та реставрації інших об"єктів</t>
  </si>
  <si>
    <t>При запланованих витратах на проведення капітального ремонту (1 об"єкт) 200,0 тис.грн. фактично виконано капітальний ремонт (1об"єкт) на загальну суму 148,7 тис.грн (74,4% від плану), що забезпечило економію бюджетних коштів.Причиною низької ефективності є відсутність показника якості.</t>
  </si>
  <si>
    <t>При запланованих витратах на проведення реконструкції системи газопостачання 1 об"єкту по вул. Пушкіна, 17 в с. Шелестове 9,4 тис.грн. роботи проведено на 100%. Причиною низької ефективності є відсутність показника якості.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</si>
</sst>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#,##0.0"/>
  </numFmts>
  <fonts count="54">
    <font>
      <sz val="10"/>
      <name val="Arial"/>
      <family val="0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vertAlign val="subscript"/>
      <sz val="11"/>
      <name val="Times New Roman"/>
      <family val="1"/>
    </font>
    <font>
      <u val="single"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i/>
      <vertAlign val="subscript"/>
      <sz val="10"/>
      <name val="Times New Roman"/>
      <family val="1"/>
    </font>
    <font>
      <b/>
      <sz val="10"/>
      <name val="Times New Roman"/>
      <family val="1"/>
    </font>
    <font>
      <b/>
      <vertAlign val="sub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 horizontal="justify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8" fillId="0" borderId="10" xfId="0" applyFont="1" applyBorder="1" applyAlignment="1">
      <alignment horizontal="justify" wrapText="1"/>
    </xf>
    <xf numFmtId="9" fontId="1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52" fillId="0" borderId="0" xfId="0" applyFont="1" applyBorder="1" applyAlignment="1">
      <alignment wrapText="1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vertical="center"/>
    </xf>
    <xf numFmtId="0" fontId="11" fillId="0" borderId="10" xfId="0" applyFont="1" applyBorder="1" applyAlignment="1">
      <alignment horizontal="center" wrapText="1"/>
    </xf>
    <xf numFmtId="2" fontId="11" fillId="0" borderId="10" xfId="0" applyNumberFormat="1" applyFont="1" applyBorder="1" applyAlignment="1">
      <alignment horizontal="center" wrapText="1"/>
    </xf>
    <xf numFmtId="197" fontId="8" fillId="0" borderId="10" xfId="0" applyNumberFormat="1" applyFont="1" applyBorder="1" applyAlignment="1">
      <alignment horizontal="center" wrapText="1"/>
    </xf>
    <xf numFmtId="49" fontId="7" fillId="0" borderId="0" xfId="0" applyNumberFormat="1" applyFont="1" applyAlignment="1">
      <alignment/>
    </xf>
    <xf numFmtId="0" fontId="7" fillId="0" borderId="0" xfId="0" applyFont="1" applyBorder="1" applyAlignment="1">
      <alignment wrapText="1"/>
    </xf>
    <xf numFmtId="0" fontId="7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12" fillId="0" borderId="10" xfId="0" applyFont="1" applyBorder="1" applyAlignment="1">
      <alignment horizontal="left" wrapText="1"/>
    </xf>
    <xf numFmtId="0" fontId="14" fillId="0" borderId="10" xfId="0" applyFont="1" applyBorder="1" applyAlignment="1">
      <alignment horizontal="left" wrapText="1"/>
    </xf>
    <xf numFmtId="0" fontId="12" fillId="0" borderId="0" xfId="0" applyFont="1" applyAlignment="1">
      <alignment/>
    </xf>
    <xf numFmtId="0" fontId="2" fillId="0" borderId="10" xfId="0" applyFont="1" applyBorder="1" applyAlignment="1">
      <alignment horizontal="left" wrapText="1"/>
    </xf>
    <xf numFmtId="0" fontId="14" fillId="0" borderId="0" xfId="0" applyFont="1" applyAlignment="1">
      <alignment/>
    </xf>
    <xf numFmtId="0" fontId="2" fillId="0" borderId="0" xfId="0" applyFont="1" applyBorder="1" applyAlignment="1">
      <alignment horizontal="left" wrapText="1"/>
    </xf>
    <xf numFmtId="0" fontId="6" fillId="0" borderId="10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left" vertical="center" wrapText="1"/>
    </xf>
    <xf numFmtId="2" fontId="8" fillId="0" borderId="10" xfId="0" applyNumberFormat="1" applyFont="1" applyBorder="1" applyAlignment="1">
      <alignment horizontal="center" wrapText="1"/>
    </xf>
    <xf numFmtId="49" fontId="7" fillId="0" borderId="11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52" fillId="0" borderId="11" xfId="0" applyFont="1" applyBorder="1" applyAlignment="1">
      <alignment horizontal="left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52" fillId="0" borderId="0" xfId="0" applyFont="1" applyBorder="1" applyAlignment="1">
      <alignment horizontal="left" wrapText="1"/>
    </xf>
    <xf numFmtId="0" fontId="8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4" fillId="0" borderId="13" xfId="0" applyFont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  <xf numFmtId="0" fontId="7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wrapText="1"/>
    </xf>
    <xf numFmtId="202" fontId="6" fillId="0" borderId="12" xfId="0" applyNumberFormat="1" applyFont="1" applyBorder="1" applyAlignment="1">
      <alignment horizontal="center" vertical="center" wrapText="1"/>
    </xf>
    <xf numFmtId="202" fontId="6" fillId="0" borderId="13" xfId="0" applyNumberFormat="1" applyFont="1" applyBorder="1" applyAlignment="1">
      <alignment horizontal="center" vertical="center" wrapText="1"/>
    </xf>
    <xf numFmtId="202" fontId="6" fillId="0" borderId="1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left" vertical="top" wrapText="1"/>
    </xf>
    <xf numFmtId="202" fontId="5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64"/>
  <sheetViews>
    <sheetView view="pageBreakPreview" zoomScale="85" zoomScaleSheetLayoutView="85" zoomScalePageLayoutView="0" workbookViewId="0" topLeftCell="A39">
      <selection activeCell="A49" sqref="A49"/>
    </sheetView>
  </sheetViews>
  <sheetFormatPr defaultColWidth="9.140625" defaultRowHeight="12.75"/>
  <cols>
    <col min="1" max="1" width="35.57421875" style="10" customWidth="1"/>
    <col min="2" max="3" width="12.00390625" style="10" customWidth="1"/>
    <col min="4" max="4" width="13.57421875" style="10" customWidth="1"/>
    <col min="5" max="5" width="11.57421875" style="10" customWidth="1"/>
    <col min="6" max="7" width="12.28125" style="10" customWidth="1"/>
    <col min="8" max="16384" width="9.140625" style="10" customWidth="1"/>
  </cols>
  <sheetData>
    <row r="2" spans="1:14" ht="30.75" customHeight="1">
      <c r="A2" s="51" t="s">
        <v>71</v>
      </c>
      <c r="B2" s="51"/>
      <c r="C2" s="51"/>
      <c r="D2" s="51"/>
      <c r="E2" s="51"/>
      <c r="F2" s="51"/>
      <c r="G2" s="51"/>
      <c r="H2" s="6"/>
      <c r="I2" s="6"/>
      <c r="J2" s="6"/>
      <c r="K2" s="6"/>
      <c r="L2" s="6"/>
      <c r="M2" s="6"/>
      <c r="N2" s="6"/>
    </row>
    <row r="3" spans="1:7" ht="18.75">
      <c r="A3" s="1"/>
      <c r="G3" s="27" t="s">
        <v>51</v>
      </c>
    </row>
    <row r="4" spans="1:8" ht="54.75" customHeight="1">
      <c r="A4" s="19" t="s">
        <v>32</v>
      </c>
      <c r="B4" s="52" t="s">
        <v>72</v>
      </c>
      <c r="C4" s="52"/>
      <c r="D4" s="52"/>
      <c r="E4" s="52"/>
      <c r="F4" s="52"/>
      <c r="G4" s="52"/>
      <c r="H4" s="14"/>
    </row>
    <row r="5" spans="1:8" ht="40.5" customHeight="1">
      <c r="A5" s="18" t="s">
        <v>14</v>
      </c>
      <c r="B5" s="60" t="s">
        <v>73</v>
      </c>
      <c r="C5" s="60"/>
      <c r="D5" s="60"/>
      <c r="E5" s="60"/>
      <c r="F5" s="60"/>
      <c r="G5" s="60"/>
      <c r="H5" s="28"/>
    </row>
    <row r="6" spans="1:8" ht="21" customHeight="1">
      <c r="A6" s="18"/>
      <c r="B6" s="69" t="s">
        <v>80</v>
      </c>
      <c r="C6" s="69"/>
      <c r="D6" s="69"/>
      <c r="E6" s="69"/>
      <c r="F6" s="69"/>
      <c r="G6" s="69"/>
      <c r="H6" s="28"/>
    </row>
    <row r="7" spans="1:8" ht="21" customHeight="1">
      <c r="A7" s="18"/>
      <c r="B7" s="60" t="s">
        <v>75</v>
      </c>
      <c r="C7" s="60"/>
      <c r="D7" s="60"/>
      <c r="E7" s="60"/>
      <c r="F7" s="60"/>
      <c r="G7" s="60"/>
      <c r="H7" s="28"/>
    </row>
    <row r="8" spans="1:8" ht="21" customHeight="1">
      <c r="A8" s="18"/>
      <c r="B8" s="60" t="s">
        <v>82</v>
      </c>
      <c r="C8" s="60"/>
      <c r="D8" s="60"/>
      <c r="E8" s="60"/>
      <c r="F8" s="60"/>
      <c r="G8" s="60"/>
      <c r="H8" s="28"/>
    </row>
    <row r="9" spans="1:7" ht="18.75">
      <c r="A9" s="1"/>
      <c r="B9" s="2"/>
      <c r="C9" s="2"/>
      <c r="D9" s="2"/>
      <c r="E9" s="2"/>
      <c r="F9" s="2"/>
      <c r="G9" s="2"/>
    </row>
    <row r="10" spans="1:7" ht="15">
      <c r="A10" s="70" t="s">
        <v>9</v>
      </c>
      <c r="B10" s="70"/>
      <c r="C10" s="70"/>
      <c r="D10" s="70"/>
      <c r="E10" s="70"/>
      <c r="F10" s="70"/>
      <c r="G10" s="70"/>
    </row>
    <row r="11" spans="1:18" ht="31.5" customHeight="1">
      <c r="A11" s="53" t="s">
        <v>6</v>
      </c>
      <c r="B11" s="55" t="s">
        <v>34</v>
      </c>
      <c r="C11" s="55"/>
      <c r="D11" s="55"/>
      <c r="E11" s="55" t="s">
        <v>35</v>
      </c>
      <c r="F11" s="55"/>
      <c r="G11" s="55"/>
      <c r="M11" s="62"/>
      <c r="N11" s="62"/>
      <c r="O11" s="62"/>
      <c r="P11" s="62"/>
      <c r="Q11" s="62"/>
      <c r="R11" s="62"/>
    </row>
    <row r="12" spans="1:7" ht="22.5">
      <c r="A12" s="54"/>
      <c r="B12" s="20" t="s">
        <v>0</v>
      </c>
      <c r="C12" s="20" t="s">
        <v>10</v>
      </c>
      <c r="D12" s="20" t="s">
        <v>11</v>
      </c>
      <c r="E12" s="20" t="s">
        <v>0</v>
      </c>
      <c r="F12" s="20" t="s">
        <v>10</v>
      </c>
      <c r="G12" s="20" t="s">
        <v>11</v>
      </c>
    </row>
    <row r="13" spans="1:7" ht="52.5" customHeight="1">
      <c r="A13" s="71" t="s">
        <v>53</v>
      </c>
      <c r="B13" s="72"/>
      <c r="C13" s="72"/>
      <c r="D13" s="72"/>
      <c r="E13" s="72"/>
      <c r="F13" s="72"/>
      <c r="G13" s="73"/>
    </row>
    <row r="14" spans="1:7" ht="15">
      <c r="A14" s="7" t="s">
        <v>36</v>
      </c>
      <c r="B14" s="22" t="s">
        <v>12</v>
      </c>
      <c r="C14" s="22" t="s">
        <v>12</v>
      </c>
      <c r="D14" s="22" t="s">
        <v>12</v>
      </c>
      <c r="E14" s="22" t="s">
        <v>12</v>
      </c>
      <c r="F14" s="22" t="s">
        <v>12</v>
      </c>
      <c r="G14" s="22" t="s">
        <v>12</v>
      </c>
    </row>
    <row r="15" spans="1:7" ht="30.75" customHeight="1">
      <c r="A15" s="29" t="s">
        <v>54</v>
      </c>
      <c r="B15" s="4" t="s">
        <v>21</v>
      </c>
      <c r="C15" s="4" t="s">
        <v>21</v>
      </c>
      <c r="D15" s="4" t="s">
        <v>21</v>
      </c>
      <c r="E15" s="4">
        <v>28</v>
      </c>
      <c r="F15" s="4">
        <v>46</v>
      </c>
      <c r="G15" s="21">
        <f>F15/E15%/100</f>
        <v>1.6428571428571428</v>
      </c>
    </row>
    <row r="16" spans="1:17" ht="26.25" customHeight="1">
      <c r="A16" s="29" t="s">
        <v>55</v>
      </c>
      <c r="B16" s="4" t="s">
        <v>21</v>
      </c>
      <c r="C16" s="4" t="s">
        <v>21</v>
      </c>
      <c r="D16" s="4" t="s">
        <v>21</v>
      </c>
      <c r="E16" s="4">
        <v>0.06</v>
      </c>
      <c r="F16" s="4">
        <v>0.14</v>
      </c>
      <c r="G16" s="21">
        <f>F16/E16%/100</f>
        <v>2.333333333333334</v>
      </c>
      <c r="L16" s="61"/>
      <c r="M16" s="61"/>
      <c r="N16" s="61"/>
      <c r="O16" s="61"/>
      <c r="P16" s="61"/>
      <c r="Q16" s="61"/>
    </row>
    <row r="17" spans="1:17" ht="26.25" customHeight="1">
      <c r="A17" s="29" t="s">
        <v>56</v>
      </c>
      <c r="B17" s="4"/>
      <c r="C17" s="4"/>
      <c r="D17" s="4"/>
      <c r="E17" s="4">
        <v>16.2</v>
      </c>
      <c r="F17" s="4">
        <v>17.8</v>
      </c>
      <c r="G17" s="21">
        <f>F17/E17%/100</f>
        <v>1.0987654320987654</v>
      </c>
      <c r="L17" s="30"/>
      <c r="M17" s="30"/>
      <c r="N17" s="30"/>
      <c r="O17" s="30"/>
      <c r="P17" s="30"/>
      <c r="Q17" s="30"/>
    </row>
    <row r="18" spans="1:17" ht="26.25" customHeight="1">
      <c r="A18" s="29" t="s">
        <v>57</v>
      </c>
      <c r="B18" s="4"/>
      <c r="C18" s="4"/>
      <c r="D18" s="4"/>
      <c r="E18" s="4">
        <v>8</v>
      </c>
      <c r="F18" s="4">
        <v>18</v>
      </c>
      <c r="G18" s="21">
        <f>F18/E18%/100</f>
        <v>2.25</v>
      </c>
      <c r="L18" s="30"/>
      <c r="M18" s="30"/>
      <c r="N18" s="30"/>
      <c r="O18" s="30"/>
      <c r="P18" s="30"/>
      <c r="Q18" s="30"/>
    </row>
    <row r="19" spans="1:17" ht="26.25" customHeight="1">
      <c r="A19" s="31" t="s">
        <v>58</v>
      </c>
      <c r="B19" s="24"/>
      <c r="C19" s="24"/>
      <c r="D19" s="24"/>
      <c r="E19" s="24"/>
      <c r="F19" s="24"/>
      <c r="G19" s="25">
        <f>(G18+G17+G16+G15)*100/4</f>
        <v>183.12389770723107</v>
      </c>
      <c r="L19" s="30"/>
      <c r="M19" s="30"/>
      <c r="N19" s="30"/>
      <c r="O19" s="30"/>
      <c r="P19" s="30"/>
      <c r="Q19" s="30"/>
    </row>
    <row r="20" spans="1:7" ht="15" hidden="1">
      <c r="A20" s="32" t="s">
        <v>60</v>
      </c>
      <c r="B20" s="4" t="s">
        <v>7</v>
      </c>
      <c r="C20" s="4" t="s">
        <v>7</v>
      </c>
      <c r="D20" s="4" t="s">
        <v>7</v>
      </c>
      <c r="E20" s="4" t="s">
        <v>7</v>
      </c>
      <c r="F20" s="4" t="s">
        <v>7</v>
      </c>
      <c r="G20" s="21" t="s">
        <v>7</v>
      </c>
    </row>
    <row r="21" spans="1:7" ht="27.75" customHeight="1" hidden="1">
      <c r="A21" s="29"/>
      <c r="B21" s="4" t="s">
        <v>21</v>
      </c>
      <c r="C21" s="4" t="s">
        <v>21</v>
      </c>
      <c r="D21" s="4" t="s">
        <v>21</v>
      </c>
      <c r="E21" s="4"/>
      <c r="F21" s="4"/>
      <c r="G21" s="21"/>
    </row>
    <row r="22" spans="1:7" ht="22.5" customHeight="1" hidden="1">
      <c r="A22" s="29"/>
      <c r="B22" s="4" t="s">
        <v>21</v>
      </c>
      <c r="C22" s="4" t="s">
        <v>21</v>
      </c>
      <c r="D22" s="4" t="s">
        <v>21</v>
      </c>
      <c r="E22" s="4"/>
      <c r="F22" s="4"/>
      <c r="G22" s="21"/>
    </row>
    <row r="23" spans="1:7" s="33" customFormat="1" ht="28.5" customHeight="1" hidden="1">
      <c r="A23" s="31" t="s">
        <v>59</v>
      </c>
      <c r="B23" s="24"/>
      <c r="C23" s="24"/>
      <c r="D23" s="24"/>
      <c r="E23" s="24"/>
      <c r="F23" s="24"/>
      <c r="G23" s="25">
        <f>(G21+G22)/2</f>
        <v>0</v>
      </c>
    </row>
    <row r="24" spans="1:7" s="33" customFormat="1" ht="22.5" customHeight="1" hidden="1">
      <c r="A24" s="31" t="s">
        <v>37</v>
      </c>
      <c r="B24" s="48"/>
      <c r="C24" s="49"/>
      <c r="D24" s="49"/>
      <c r="E24" s="49"/>
      <c r="F24" s="50"/>
      <c r="G24" s="25">
        <f>G19+G23</f>
        <v>183.12389770723107</v>
      </c>
    </row>
    <row r="25" spans="1:7" s="33" customFormat="1" ht="22.5" customHeight="1">
      <c r="A25" s="63" t="s">
        <v>74</v>
      </c>
      <c r="B25" s="64"/>
      <c r="C25" s="64"/>
      <c r="D25" s="64"/>
      <c r="E25" s="64"/>
      <c r="F25" s="64"/>
      <c r="G25" s="65"/>
    </row>
    <row r="26" spans="1:7" s="33" customFormat="1" ht="22.5" customHeight="1">
      <c r="A26" s="7" t="s">
        <v>36</v>
      </c>
      <c r="B26" s="22" t="s">
        <v>12</v>
      </c>
      <c r="C26" s="22" t="s">
        <v>12</v>
      </c>
      <c r="D26" s="22" t="s">
        <v>12</v>
      </c>
      <c r="E26" s="22" t="s">
        <v>12</v>
      </c>
      <c r="F26" s="22" t="s">
        <v>12</v>
      </c>
      <c r="G26" s="22" t="s">
        <v>12</v>
      </c>
    </row>
    <row r="27" spans="1:7" ht="25.5" customHeight="1">
      <c r="A27" s="38" t="s">
        <v>61</v>
      </c>
      <c r="B27" s="4" t="s">
        <v>21</v>
      </c>
      <c r="C27" s="4" t="s">
        <v>21</v>
      </c>
      <c r="D27" s="4" t="s">
        <v>21</v>
      </c>
      <c r="E27" s="4">
        <v>12</v>
      </c>
      <c r="F27" s="4">
        <v>13.7</v>
      </c>
      <c r="G27" s="21">
        <f>F27/E27%/100</f>
        <v>1.1416666666666666</v>
      </c>
    </row>
    <row r="28" spans="1:7" ht="27.75" customHeight="1">
      <c r="A28" s="38" t="s">
        <v>62</v>
      </c>
      <c r="B28" s="4" t="s">
        <v>21</v>
      </c>
      <c r="C28" s="4" t="s">
        <v>21</v>
      </c>
      <c r="D28" s="4" t="s">
        <v>21</v>
      </c>
      <c r="E28" s="4">
        <v>13.9</v>
      </c>
      <c r="F28" s="4">
        <v>6.9</v>
      </c>
      <c r="G28" s="21">
        <f aca="true" t="shared" si="0" ref="G28:G33">E28/F28%/100</f>
        <v>2.014492753623188</v>
      </c>
    </row>
    <row r="29" spans="1:7" ht="27.75" customHeight="1">
      <c r="A29" s="38" t="s">
        <v>63</v>
      </c>
      <c r="B29" s="4"/>
      <c r="C29" s="4"/>
      <c r="D29" s="4"/>
      <c r="E29" s="4">
        <v>584.8</v>
      </c>
      <c r="F29" s="4">
        <v>584.8</v>
      </c>
      <c r="G29" s="21">
        <f t="shared" si="0"/>
        <v>1</v>
      </c>
    </row>
    <row r="30" spans="1:7" ht="27.75" customHeight="1">
      <c r="A30" s="38" t="s">
        <v>64</v>
      </c>
      <c r="B30" s="4"/>
      <c r="C30" s="4"/>
      <c r="D30" s="4"/>
      <c r="E30" s="4">
        <v>8.5</v>
      </c>
      <c r="F30" s="4">
        <v>8.5</v>
      </c>
      <c r="G30" s="21">
        <f t="shared" si="0"/>
        <v>0.9999999999999999</v>
      </c>
    </row>
    <row r="31" spans="1:7" ht="27.75" customHeight="1">
      <c r="A31" s="38" t="s">
        <v>65</v>
      </c>
      <c r="B31" s="4"/>
      <c r="C31" s="4"/>
      <c r="D31" s="4"/>
      <c r="E31" s="4">
        <v>40</v>
      </c>
      <c r="F31" s="4">
        <v>40</v>
      </c>
      <c r="G31" s="21">
        <f t="shared" si="0"/>
        <v>1</v>
      </c>
    </row>
    <row r="32" spans="1:7" ht="27.75" customHeight="1">
      <c r="A32" s="38" t="s">
        <v>66</v>
      </c>
      <c r="B32" s="4"/>
      <c r="C32" s="4"/>
      <c r="D32" s="4"/>
      <c r="E32" s="4">
        <v>10.3</v>
      </c>
      <c r="F32" s="4">
        <v>10.3</v>
      </c>
      <c r="G32" s="21">
        <f t="shared" si="0"/>
        <v>1</v>
      </c>
    </row>
    <row r="33" spans="1:7" ht="27.75" customHeight="1">
      <c r="A33" s="38" t="s">
        <v>67</v>
      </c>
      <c r="B33" s="4"/>
      <c r="C33" s="4"/>
      <c r="D33" s="4"/>
      <c r="E33" s="4">
        <v>18.7</v>
      </c>
      <c r="F33" s="4">
        <v>18.7</v>
      </c>
      <c r="G33" s="21">
        <f t="shared" si="0"/>
        <v>1</v>
      </c>
    </row>
    <row r="34" spans="1:7" ht="27.75" customHeight="1">
      <c r="A34" s="31" t="s">
        <v>58</v>
      </c>
      <c r="B34" s="24"/>
      <c r="C34" s="24"/>
      <c r="D34" s="24"/>
      <c r="E34" s="24"/>
      <c r="F34" s="24"/>
      <c r="G34" s="25">
        <f>(G27+G28+G29+G30+G31+G32+G33)*100/7</f>
        <v>116.51656314699792</v>
      </c>
    </row>
    <row r="35" spans="1:7" ht="27.75" customHeight="1">
      <c r="A35" s="31" t="s">
        <v>38</v>
      </c>
      <c r="B35" s="4" t="s">
        <v>7</v>
      </c>
      <c r="C35" s="4" t="s">
        <v>7</v>
      </c>
      <c r="D35" s="4" t="s">
        <v>7</v>
      </c>
      <c r="E35" s="4" t="s">
        <v>7</v>
      </c>
      <c r="F35" s="4" t="s">
        <v>7</v>
      </c>
      <c r="G35" s="21" t="s">
        <v>7</v>
      </c>
    </row>
    <row r="36" spans="1:7" ht="27.75" customHeight="1">
      <c r="A36" s="38" t="s">
        <v>68</v>
      </c>
      <c r="B36" s="4"/>
      <c r="C36" s="4"/>
      <c r="D36" s="4"/>
      <c r="E36" s="4">
        <v>100</v>
      </c>
      <c r="F36" s="4">
        <v>100</v>
      </c>
      <c r="G36" s="21">
        <f>F36/E36</f>
        <v>1</v>
      </c>
    </row>
    <row r="37" spans="1:7" ht="27.75" customHeight="1">
      <c r="A37" s="31" t="s">
        <v>59</v>
      </c>
      <c r="B37" s="4"/>
      <c r="C37" s="4"/>
      <c r="D37" s="4"/>
      <c r="E37" s="4"/>
      <c r="F37" s="4"/>
      <c r="G37" s="39">
        <f>G36*100</f>
        <v>100</v>
      </c>
    </row>
    <row r="38" spans="1:7" ht="27.75" customHeight="1">
      <c r="A38" s="31" t="s">
        <v>39</v>
      </c>
      <c r="B38" s="48"/>
      <c r="C38" s="49"/>
      <c r="D38" s="49"/>
      <c r="E38" s="49"/>
      <c r="F38" s="50"/>
      <c r="G38" s="25">
        <f>G37+G34</f>
        <v>216.51656314699792</v>
      </c>
    </row>
    <row r="39" spans="1:7" ht="27.75" customHeight="1">
      <c r="A39" s="63" t="s">
        <v>75</v>
      </c>
      <c r="B39" s="67"/>
      <c r="C39" s="67"/>
      <c r="D39" s="67"/>
      <c r="E39" s="67"/>
      <c r="F39" s="67"/>
      <c r="G39" s="68"/>
    </row>
    <row r="40" spans="1:7" ht="27.75" customHeight="1">
      <c r="A40" s="7" t="s">
        <v>36</v>
      </c>
      <c r="B40" s="22" t="s">
        <v>12</v>
      </c>
      <c r="C40" s="22" t="s">
        <v>12</v>
      </c>
      <c r="D40" s="22" t="s">
        <v>12</v>
      </c>
      <c r="E40" s="22" t="s">
        <v>12</v>
      </c>
      <c r="F40" s="22" t="s">
        <v>12</v>
      </c>
      <c r="G40" s="22" t="s">
        <v>12</v>
      </c>
    </row>
    <row r="41" spans="1:7" ht="38.25" customHeight="1">
      <c r="A41" s="29" t="s">
        <v>69</v>
      </c>
      <c r="B41" s="4" t="s">
        <v>21</v>
      </c>
      <c r="C41" s="4" t="s">
        <v>21</v>
      </c>
      <c r="D41" s="4" t="s">
        <v>21</v>
      </c>
      <c r="E41" s="21">
        <v>200</v>
      </c>
      <c r="F41" s="4">
        <v>148.7</v>
      </c>
      <c r="G41" s="21">
        <f>E41/F41</f>
        <v>1.3449899125756557</v>
      </c>
    </row>
    <row r="42" spans="1:7" ht="38.25" customHeight="1">
      <c r="A42" s="31" t="s">
        <v>58</v>
      </c>
      <c r="B42" s="24"/>
      <c r="C42" s="24"/>
      <c r="D42" s="24"/>
      <c r="E42" s="24"/>
      <c r="F42" s="24"/>
      <c r="G42" s="25">
        <f>G41*100</f>
        <v>134.49899125756556</v>
      </c>
    </row>
    <row r="43" spans="1:7" ht="15" hidden="1">
      <c r="A43" s="7" t="s">
        <v>13</v>
      </c>
      <c r="B43" s="4" t="s">
        <v>21</v>
      </c>
      <c r="C43" s="4" t="s">
        <v>21</v>
      </c>
      <c r="D43" s="4" t="s">
        <v>21</v>
      </c>
      <c r="E43" s="4" t="s">
        <v>12</v>
      </c>
      <c r="F43" s="4" t="s">
        <v>12</v>
      </c>
      <c r="G43" s="4" t="s">
        <v>12</v>
      </c>
    </row>
    <row r="44" spans="1:7" ht="27.75" customHeight="1" hidden="1">
      <c r="A44" s="34"/>
      <c r="B44" s="4" t="s">
        <v>21</v>
      </c>
      <c r="C44" s="4" t="s">
        <v>21</v>
      </c>
      <c r="D44" s="4" t="s">
        <v>21</v>
      </c>
      <c r="E44" s="4"/>
      <c r="F44" s="4"/>
      <c r="G44" s="21"/>
    </row>
    <row r="45" spans="1:7" ht="27.75" customHeight="1" hidden="1">
      <c r="A45" s="31" t="s">
        <v>59</v>
      </c>
      <c r="B45" s="24"/>
      <c r="C45" s="24"/>
      <c r="D45" s="24"/>
      <c r="E45" s="24"/>
      <c r="F45" s="24"/>
      <c r="G45" s="25"/>
    </row>
    <row r="46" spans="1:7" ht="27.75" customHeight="1" hidden="1">
      <c r="A46" s="31" t="s">
        <v>40</v>
      </c>
      <c r="B46" s="48"/>
      <c r="C46" s="49"/>
      <c r="D46" s="49"/>
      <c r="E46" s="49"/>
      <c r="F46" s="50"/>
      <c r="G46" s="25"/>
    </row>
    <row r="47" spans="1:7" s="35" customFormat="1" ht="12.75">
      <c r="A47" s="63" t="s">
        <v>76</v>
      </c>
      <c r="B47" s="67"/>
      <c r="C47" s="67"/>
      <c r="D47" s="67"/>
      <c r="E47" s="67"/>
      <c r="F47" s="67"/>
      <c r="G47" s="68"/>
    </row>
    <row r="48" spans="1:7" s="35" customFormat="1" ht="15">
      <c r="A48" s="7" t="s">
        <v>36</v>
      </c>
      <c r="B48" s="22" t="s">
        <v>12</v>
      </c>
      <c r="C48" s="22" t="s">
        <v>12</v>
      </c>
      <c r="D48" s="22" t="s">
        <v>12</v>
      </c>
      <c r="E48" s="22" t="s">
        <v>12</v>
      </c>
      <c r="F48" s="22" t="s">
        <v>12</v>
      </c>
      <c r="G48" s="22" t="s">
        <v>12</v>
      </c>
    </row>
    <row r="49" spans="1:7" s="35" customFormat="1" ht="51.75">
      <c r="A49" s="29" t="s">
        <v>70</v>
      </c>
      <c r="B49" s="4" t="s">
        <v>21</v>
      </c>
      <c r="C49" s="4" t="s">
        <v>21</v>
      </c>
      <c r="D49" s="4" t="s">
        <v>21</v>
      </c>
      <c r="E49" s="21">
        <v>9.4</v>
      </c>
      <c r="F49" s="4">
        <v>9.4</v>
      </c>
      <c r="G49" s="21">
        <f>E49/F49</f>
        <v>1</v>
      </c>
    </row>
    <row r="50" spans="1:7" s="35" customFormat="1" ht="27">
      <c r="A50" s="31" t="s">
        <v>58</v>
      </c>
      <c r="B50" s="24"/>
      <c r="C50" s="24"/>
      <c r="D50" s="24"/>
      <c r="E50" s="24"/>
      <c r="F50" s="24"/>
      <c r="G50" s="25">
        <f>G49*100</f>
        <v>100</v>
      </c>
    </row>
    <row r="51" spans="1:7" s="35" customFormat="1" ht="15" hidden="1">
      <c r="A51" s="7" t="s">
        <v>13</v>
      </c>
      <c r="B51" s="4" t="s">
        <v>21</v>
      </c>
      <c r="C51" s="4" t="s">
        <v>21</v>
      </c>
      <c r="D51" s="4" t="s">
        <v>21</v>
      </c>
      <c r="E51" s="4" t="s">
        <v>12</v>
      </c>
      <c r="F51" s="4" t="s">
        <v>12</v>
      </c>
      <c r="G51" s="4" t="s">
        <v>12</v>
      </c>
    </row>
    <row r="52" spans="1:7" s="35" customFormat="1" ht="15" hidden="1">
      <c r="A52" s="34"/>
      <c r="B52" s="4" t="s">
        <v>21</v>
      </c>
      <c r="C52" s="4" t="s">
        <v>21</v>
      </c>
      <c r="D52" s="4" t="s">
        <v>21</v>
      </c>
      <c r="E52" s="4"/>
      <c r="F52" s="4"/>
      <c r="G52" s="21"/>
    </row>
    <row r="53" spans="1:7" s="35" customFormat="1" ht="27" hidden="1">
      <c r="A53" s="31" t="s">
        <v>59</v>
      </c>
      <c r="B53" s="24"/>
      <c r="C53" s="24"/>
      <c r="D53" s="24"/>
      <c r="E53" s="24"/>
      <c r="F53" s="24"/>
      <c r="G53" s="25"/>
    </row>
    <row r="54" spans="1:7" s="35" customFormat="1" ht="15" hidden="1">
      <c r="A54" s="31" t="s">
        <v>40</v>
      </c>
      <c r="B54" s="48"/>
      <c r="C54" s="49"/>
      <c r="D54" s="49"/>
      <c r="E54" s="49"/>
      <c r="F54" s="50"/>
      <c r="G54" s="25"/>
    </row>
    <row r="55" spans="1:7" s="35" customFormat="1" ht="42" customHeight="1">
      <c r="A55" s="32" t="s">
        <v>52</v>
      </c>
      <c r="B55" s="63" t="s">
        <v>84</v>
      </c>
      <c r="C55" s="64"/>
      <c r="D55" s="64"/>
      <c r="E55" s="64"/>
      <c r="F55" s="65"/>
      <c r="G55" s="26">
        <v>237</v>
      </c>
    </row>
    <row r="56" spans="1:11" ht="33" customHeight="1" hidden="1">
      <c r="A56" s="34" t="s">
        <v>33</v>
      </c>
      <c r="B56" s="4" t="s">
        <v>21</v>
      </c>
      <c r="C56" s="4" t="s">
        <v>21</v>
      </c>
      <c r="D56" s="4" t="s">
        <v>21</v>
      </c>
      <c r="E56" s="4" t="s">
        <v>12</v>
      </c>
      <c r="F56" s="4" t="s">
        <v>12</v>
      </c>
      <c r="G56" s="8">
        <v>0.25</v>
      </c>
      <c r="K56" s="36"/>
    </row>
    <row r="57" spans="1:7" ht="15">
      <c r="A57" s="2"/>
      <c r="B57" s="2"/>
      <c r="C57" s="2"/>
      <c r="D57" s="2"/>
      <c r="E57" s="2"/>
      <c r="F57" s="2"/>
      <c r="G57" s="2"/>
    </row>
    <row r="58" spans="1:7" ht="16.5">
      <c r="A58" s="66" t="s">
        <v>47</v>
      </c>
      <c r="B58" s="66"/>
      <c r="C58" s="66"/>
      <c r="D58" s="66"/>
      <c r="E58" s="66"/>
      <c r="F58" s="66"/>
      <c r="G58" s="66"/>
    </row>
    <row r="59" spans="1:7" ht="49.5" customHeight="1">
      <c r="A59" s="59" t="s">
        <v>48</v>
      </c>
      <c r="B59" s="59"/>
      <c r="C59" s="59"/>
      <c r="D59" s="59"/>
      <c r="E59" s="59"/>
      <c r="F59" s="59"/>
      <c r="G59" s="59"/>
    </row>
    <row r="60" spans="1:7" ht="31.5" customHeight="1">
      <c r="A60" s="59" t="s">
        <v>77</v>
      </c>
      <c r="B60" s="59"/>
      <c r="C60" s="59"/>
      <c r="D60" s="59"/>
      <c r="E60" s="59"/>
      <c r="F60" s="59"/>
      <c r="G60" s="59"/>
    </row>
    <row r="61" spans="1:7" ht="15">
      <c r="A61" s="2"/>
      <c r="B61" s="2"/>
      <c r="C61" s="2"/>
      <c r="D61" s="2"/>
      <c r="E61" s="2"/>
      <c r="F61" s="2"/>
      <c r="G61" s="2"/>
    </row>
    <row r="62" spans="1:7" ht="15">
      <c r="A62" s="56" t="s">
        <v>46</v>
      </c>
      <c r="B62" s="56"/>
      <c r="C62" s="57" t="s">
        <v>45</v>
      </c>
      <c r="D62" s="57"/>
      <c r="E62" s="57"/>
      <c r="F62" s="2"/>
      <c r="G62" s="2"/>
    </row>
    <row r="63" spans="1:5" ht="12.75">
      <c r="A63" s="56"/>
      <c r="B63" s="56"/>
      <c r="C63" s="58"/>
      <c r="D63" s="58"/>
      <c r="E63" s="58"/>
    </row>
    <row r="64" spans="1:5" ht="15">
      <c r="A64" s="2"/>
      <c r="B64" s="2"/>
      <c r="C64" s="2" t="s">
        <v>25</v>
      </c>
      <c r="D64" s="23" t="s">
        <v>26</v>
      </c>
      <c r="E64" s="6"/>
    </row>
  </sheetData>
  <sheetProtection/>
  <mergeCells count="26">
    <mergeCell ref="A47:G47"/>
    <mergeCell ref="B54:F54"/>
    <mergeCell ref="B55:F55"/>
    <mergeCell ref="B6:G6"/>
    <mergeCell ref="B7:G7"/>
    <mergeCell ref="B8:G8"/>
    <mergeCell ref="A10:G10"/>
    <mergeCell ref="A13:G13"/>
    <mergeCell ref="A39:G39"/>
    <mergeCell ref="A62:B63"/>
    <mergeCell ref="C62:E63"/>
    <mergeCell ref="A59:G59"/>
    <mergeCell ref="B5:G5"/>
    <mergeCell ref="A60:G60"/>
    <mergeCell ref="L16:Q16"/>
    <mergeCell ref="M11:R11"/>
    <mergeCell ref="A25:G25"/>
    <mergeCell ref="B24:F24"/>
    <mergeCell ref="A58:G58"/>
    <mergeCell ref="B46:F46"/>
    <mergeCell ref="A2:G2"/>
    <mergeCell ref="B4:G4"/>
    <mergeCell ref="A11:A12"/>
    <mergeCell ref="B11:D11"/>
    <mergeCell ref="E11:G11"/>
    <mergeCell ref="B38:F38"/>
  </mergeCells>
  <printOptions/>
  <pageMargins left="0.5905511811023623" right="0.2362204724409449" top="0.7480314960629921" bottom="0.7480314960629921" header="0.31496062992125984" footer="0.31496062992125984"/>
  <pageSetup fitToHeight="1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view="pageBreakPreview" zoomScale="85" zoomScaleSheetLayoutView="85" zoomScalePageLayoutView="0" workbookViewId="0" topLeftCell="A34">
      <selection activeCell="D37" sqref="D37:F37"/>
    </sheetView>
  </sheetViews>
  <sheetFormatPr defaultColWidth="9.140625" defaultRowHeight="12.75"/>
  <cols>
    <col min="1" max="1" width="4.8515625" style="10" customWidth="1"/>
    <col min="2" max="2" width="9.140625" style="10" customWidth="1"/>
    <col min="3" max="3" width="42.140625" style="10" customWidth="1"/>
    <col min="4" max="4" width="14.421875" style="10" customWidth="1"/>
    <col min="5" max="5" width="13.28125" style="10" customWidth="1"/>
    <col min="6" max="6" width="12.00390625" style="10" customWidth="1"/>
    <col min="7" max="16384" width="9.140625" style="10" customWidth="1"/>
  </cols>
  <sheetData>
    <row r="1" ht="12.75">
      <c r="F1" s="10" t="s">
        <v>30</v>
      </c>
    </row>
    <row r="2" spans="2:6" ht="15.75">
      <c r="B2" s="83" t="s">
        <v>15</v>
      </c>
      <c r="C2" s="83"/>
      <c r="D2" s="83"/>
      <c r="E2" s="83"/>
      <c r="F2" s="83"/>
    </row>
    <row r="3" spans="2:6" ht="15.75">
      <c r="B3" s="83" t="s">
        <v>41</v>
      </c>
      <c r="C3" s="83"/>
      <c r="D3" s="83"/>
      <c r="E3" s="83"/>
      <c r="F3" s="83"/>
    </row>
    <row r="4" ht="15.75">
      <c r="B4" s="15"/>
    </row>
    <row r="5" spans="1:8" ht="13.5" customHeight="1">
      <c r="A5" s="10" t="s">
        <v>29</v>
      </c>
      <c r="B5" s="40" t="s">
        <v>44</v>
      </c>
      <c r="C5" s="79" t="s">
        <v>42</v>
      </c>
      <c r="D5" s="79"/>
      <c r="E5" s="79"/>
      <c r="F5" s="79"/>
      <c r="G5" s="41"/>
      <c r="H5" s="41"/>
    </row>
    <row r="6" spans="2:11" s="41" customFormat="1" ht="12.75">
      <c r="B6" s="42" t="s">
        <v>1</v>
      </c>
      <c r="C6" s="10" t="s">
        <v>2</v>
      </c>
      <c r="D6" s="10"/>
      <c r="E6" s="10"/>
      <c r="F6" s="10"/>
      <c r="I6" s="10"/>
      <c r="J6" s="10"/>
      <c r="K6" s="10"/>
    </row>
    <row r="7" spans="3:8" ht="12.75">
      <c r="C7" s="43"/>
      <c r="G7" s="41"/>
      <c r="H7" s="41"/>
    </row>
    <row r="8" spans="3:8" ht="12.75">
      <c r="C8" s="43"/>
      <c r="G8" s="41"/>
      <c r="H8" s="41"/>
    </row>
    <row r="9" spans="1:8" ht="10.5" customHeight="1">
      <c r="A9" s="10" t="s">
        <v>3</v>
      </c>
      <c r="B9" s="40" t="s">
        <v>43</v>
      </c>
      <c r="C9" s="79" t="s">
        <v>42</v>
      </c>
      <c r="D9" s="79"/>
      <c r="E9" s="79"/>
      <c r="F9" s="79"/>
      <c r="G9" s="41"/>
      <c r="H9" s="41"/>
    </row>
    <row r="10" spans="2:8" ht="12.75">
      <c r="B10" s="42" t="s">
        <v>1</v>
      </c>
      <c r="C10" s="10" t="s">
        <v>2</v>
      </c>
      <c r="G10" s="41"/>
      <c r="H10" s="41"/>
    </row>
    <row r="11" spans="3:8" ht="12.75">
      <c r="C11" s="43"/>
      <c r="G11" s="41"/>
      <c r="H11" s="41"/>
    </row>
    <row r="12" spans="3:8" ht="12.75">
      <c r="C12" s="43"/>
      <c r="E12" s="41"/>
      <c r="G12" s="41"/>
      <c r="H12" s="41"/>
    </row>
    <row r="13" spans="1:11" ht="49.5" customHeight="1">
      <c r="A13" s="10" t="s">
        <v>4</v>
      </c>
      <c r="B13" s="40" t="s">
        <v>51</v>
      </c>
      <c r="C13" s="52" t="s">
        <v>72</v>
      </c>
      <c r="D13" s="52"/>
      <c r="E13" s="52"/>
      <c r="F13" s="52"/>
      <c r="G13" s="52"/>
      <c r="H13" s="52"/>
      <c r="I13" s="14"/>
      <c r="J13" s="14"/>
      <c r="K13" s="14"/>
    </row>
    <row r="14" spans="2:3" ht="12.75">
      <c r="B14" s="42" t="s">
        <v>1</v>
      </c>
      <c r="C14" s="10" t="s">
        <v>8</v>
      </c>
    </row>
    <row r="16" ht="15.75">
      <c r="B16" s="9" t="s">
        <v>16</v>
      </c>
    </row>
    <row r="17" ht="15.75">
      <c r="B17" s="9"/>
    </row>
    <row r="18" spans="2:6" ht="25.5" customHeight="1">
      <c r="B18" s="84" t="s">
        <v>5</v>
      </c>
      <c r="C18" s="77" t="s">
        <v>28</v>
      </c>
      <c r="D18" s="84" t="s">
        <v>17</v>
      </c>
      <c r="E18" s="84"/>
      <c r="F18" s="84"/>
    </row>
    <row r="19" spans="2:6" ht="25.5">
      <c r="B19" s="84"/>
      <c r="C19" s="78"/>
      <c r="D19" s="5" t="s">
        <v>18</v>
      </c>
      <c r="E19" s="5" t="s">
        <v>19</v>
      </c>
      <c r="F19" s="5" t="s">
        <v>20</v>
      </c>
    </row>
    <row r="20" spans="2:6" ht="15.75">
      <c r="B20" s="3">
        <v>1</v>
      </c>
      <c r="C20" s="3">
        <v>2</v>
      </c>
      <c r="D20" s="3">
        <v>3</v>
      </c>
      <c r="E20" s="3">
        <v>4</v>
      </c>
      <c r="F20" s="3">
        <v>5</v>
      </c>
    </row>
    <row r="21" spans="2:6" ht="78.75">
      <c r="B21" s="11"/>
      <c r="C21" s="11" t="s">
        <v>72</v>
      </c>
      <c r="D21" s="3" t="s">
        <v>7</v>
      </c>
      <c r="E21" s="3" t="s">
        <v>7</v>
      </c>
      <c r="F21" s="3" t="s">
        <v>7</v>
      </c>
    </row>
    <row r="22" spans="2:6" ht="73.5" customHeight="1">
      <c r="B22" s="37" t="s">
        <v>29</v>
      </c>
      <c r="C22" s="16" t="s">
        <v>87</v>
      </c>
      <c r="D22" s="45"/>
      <c r="E22" s="45"/>
      <c r="F22" s="45">
        <v>183.12</v>
      </c>
    </row>
    <row r="23" spans="2:6" ht="36" customHeight="1">
      <c r="B23" s="37" t="s">
        <v>3</v>
      </c>
      <c r="C23" s="11" t="s">
        <v>80</v>
      </c>
      <c r="D23" s="45">
        <v>216.52</v>
      </c>
      <c r="E23" s="45"/>
      <c r="F23" s="45"/>
    </row>
    <row r="24" spans="2:6" ht="42.75" customHeight="1">
      <c r="B24" s="37" t="s">
        <v>4</v>
      </c>
      <c r="C24" s="11" t="s">
        <v>88</v>
      </c>
      <c r="D24" s="45"/>
      <c r="E24" s="45"/>
      <c r="F24" s="45">
        <v>134.5</v>
      </c>
    </row>
    <row r="25" spans="2:6" ht="57.75" customHeight="1">
      <c r="B25" s="37" t="s">
        <v>79</v>
      </c>
      <c r="C25" s="11" t="s">
        <v>89</v>
      </c>
      <c r="D25" s="45"/>
      <c r="E25" s="45"/>
      <c r="F25" s="45">
        <v>100</v>
      </c>
    </row>
    <row r="26" spans="2:6" ht="35.25" customHeight="1">
      <c r="B26" s="37"/>
      <c r="C26" s="17" t="s">
        <v>22</v>
      </c>
      <c r="D26" s="45">
        <v>216.52</v>
      </c>
      <c r="E26" s="46"/>
      <c r="F26" s="45">
        <f>F25+F24+F22</f>
        <v>417.62</v>
      </c>
    </row>
    <row r="27" spans="2:6" ht="35.25" customHeight="1">
      <c r="B27" s="11"/>
      <c r="C27" s="17" t="s">
        <v>31</v>
      </c>
      <c r="D27" s="80">
        <v>237</v>
      </c>
      <c r="E27" s="81"/>
      <c r="F27" s="82"/>
    </row>
    <row r="28" spans="2:6" ht="35.25" customHeight="1">
      <c r="B28" s="87" t="s">
        <v>85</v>
      </c>
      <c r="C28" s="87"/>
      <c r="D28" s="87"/>
      <c r="E28" s="88" t="s">
        <v>86</v>
      </c>
      <c r="F28" s="88"/>
    </row>
    <row r="29" s="44" customFormat="1" ht="11.25">
      <c r="B29" s="13" t="s">
        <v>49</v>
      </c>
    </row>
    <row r="30" ht="15.75">
      <c r="B30" s="9"/>
    </row>
    <row r="31" ht="15.75">
      <c r="B31" s="9" t="s">
        <v>23</v>
      </c>
    </row>
    <row r="32" ht="15.75">
      <c r="B32" s="9"/>
    </row>
    <row r="33" spans="2:6" ht="49.5" customHeight="1">
      <c r="B33" s="12" t="s">
        <v>5</v>
      </c>
      <c r="C33" s="12" t="s">
        <v>27</v>
      </c>
      <c r="D33" s="85" t="s">
        <v>24</v>
      </c>
      <c r="E33" s="85"/>
      <c r="F33" s="85"/>
    </row>
    <row r="34" spans="2:6" ht="15.75">
      <c r="B34" s="3">
        <v>1</v>
      </c>
      <c r="C34" s="3">
        <v>2</v>
      </c>
      <c r="D34" s="86">
        <v>3</v>
      </c>
      <c r="E34" s="86"/>
      <c r="F34" s="86"/>
    </row>
    <row r="35" spans="2:6" ht="86.25" customHeight="1">
      <c r="B35" s="45" t="s">
        <v>29</v>
      </c>
      <c r="C35" s="47" t="s">
        <v>78</v>
      </c>
      <c r="D35" s="74" t="s">
        <v>83</v>
      </c>
      <c r="E35" s="75"/>
      <c r="F35" s="76"/>
    </row>
    <row r="36" spans="2:6" ht="150" customHeight="1">
      <c r="B36" s="45" t="s">
        <v>4</v>
      </c>
      <c r="C36" s="47" t="s">
        <v>81</v>
      </c>
      <c r="D36" s="74" t="s">
        <v>91</v>
      </c>
      <c r="E36" s="75"/>
      <c r="F36" s="76"/>
    </row>
    <row r="37" spans="2:6" ht="120" customHeight="1">
      <c r="B37" s="45" t="s">
        <v>79</v>
      </c>
      <c r="C37" s="11" t="s">
        <v>90</v>
      </c>
      <c r="D37" s="74" t="s">
        <v>92</v>
      </c>
      <c r="E37" s="75"/>
      <c r="F37" s="76"/>
    </row>
    <row r="38" spans="2:3" ht="12.75">
      <c r="B38" s="13" t="s">
        <v>50</v>
      </c>
      <c r="C38" s="44"/>
    </row>
    <row r="41" spans="2:6" ht="27" customHeight="1">
      <c r="B41" s="56" t="s">
        <v>46</v>
      </c>
      <c r="C41" s="56"/>
      <c r="D41" s="57" t="s">
        <v>45</v>
      </c>
      <c r="E41" s="57"/>
      <c r="F41" s="57"/>
    </row>
    <row r="42" spans="2:6" ht="4.5" customHeight="1" hidden="1">
      <c r="B42" s="56"/>
      <c r="C42" s="56"/>
      <c r="D42" s="58"/>
      <c r="E42" s="58"/>
      <c r="F42" s="58"/>
    </row>
    <row r="43" spans="2:6" ht="15">
      <c r="B43" s="2"/>
      <c r="C43" s="2"/>
      <c r="D43" s="2" t="s">
        <v>25</v>
      </c>
      <c r="E43" s="23" t="s">
        <v>26</v>
      </c>
      <c r="F43" s="6"/>
    </row>
  </sheetData>
  <sheetProtection/>
  <mergeCells count="18">
    <mergeCell ref="B2:F2"/>
    <mergeCell ref="B3:F3"/>
    <mergeCell ref="B18:B19"/>
    <mergeCell ref="D18:F18"/>
    <mergeCell ref="D33:F33"/>
    <mergeCell ref="D34:F34"/>
    <mergeCell ref="C13:H13"/>
    <mergeCell ref="B28:D28"/>
    <mergeCell ref="E28:F28"/>
    <mergeCell ref="B41:C42"/>
    <mergeCell ref="D41:F42"/>
    <mergeCell ref="D35:F35"/>
    <mergeCell ref="D37:F37"/>
    <mergeCell ref="C18:C19"/>
    <mergeCell ref="C5:F5"/>
    <mergeCell ref="C9:F9"/>
    <mergeCell ref="D27:F27"/>
    <mergeCell ref="D36:F3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Frime1</cp:lastModifiedBy>
  <cp:lastPrinted>2019-03-20T06:42:57Z</cp:lastPrinted>
  <dcterms:created xsi:type="dcterms:W3CDTF">1996-10-08T23:32:33Z</dcterms:created>
  <dcterms:modified xsi:type="dcterms:W3CDTF">2019-03-20T14:49:07Z</dcterms:modified>
  <cp:category/>
  <cp:version/>
  <cp:contentType/>
  <cp:contentStatus/>
</cp:coreProperties>
</file>